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<sst xmlns="http://schemas.openxmlformats.org/spreadsheetml/2006/main" count="79" uniqueCount="70">
  <si>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</si>
  <si>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</si>
  <si>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</si>
  <si>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</si>
  <si>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</si>
  <si>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</si>
  <si>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</si>
  <si>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</si>
  <si>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</si>
  <si>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</si>
  <si>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</si>
  <si>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</si>
  <si>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</si>
  <si>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</si>
  <si>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</si>
  <si>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</si>
  <si>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</si>
  <si>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</si>
  <si>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</si>
  <si>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</si>
  <si>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</si>
  <si>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</si>
  <si>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</si>
  <si>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</si>
  <si>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</si>
  <si>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</si>
  <si>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</si>
  <si>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</si>
  <si>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</si>
  <si>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</si>
  <si>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</si>
  <si>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</si>
  <si>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</si>
  <si>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</si>
  <si>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</si>
  <si>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</si>
  <si>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</si>
  <si>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</si>
  <si>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</si>
  <si>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</si>
  <si>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</si>
  <si>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</si>
  <si>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</si>
  <si>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</si>
  <si>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</si>
  <si>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</si>
  <si>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</si>
  <si>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</si>
  <si>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</si>
  <si>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</si>
  <si>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</si>
  <si>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</si>
  <si>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</si>
  <si>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</si>
  <si>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</si>
  <si>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</si>
  <si>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</si>
  <si>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</si>
  <si>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</si>
  <si>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</si>
  <si>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Дерев'янко О.В.</t>
  </si>
  <si>
    <t>Володченко В.В.</t>
  </si>
  <si>
    <t>Алаєва Т.Б.</t>
  </si>
  <si>
    <t>Віншу Р.А.</t>
  </si>
  <si>
    <t>Кондратенко О.О.</t>
  </si>
  <si>
    <t>Нерівна Д.О.</t>
  </si>
  <si>
    <t>Ткаченко Г.М.</t>
  </si>
  <si>
    <t>Ткаченко  О.В.</t>
  </si>
  <si>
    <t>МК-20-1зм</t>
  </si>
  <si>
    <t>Менеджмент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</si>
</sst>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8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8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8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39" fillId="49" borderId="1" applyNumberFormat="0" applyAlignment="0" applyProtection="0"/>
    <xf numFmtId="0" fontId="15" fillId="6" borderId="2" applyNumberFormat="0" applyAlignment="0" applyProtection="0"/>
    <xf numFmtId="0" fontId="40" fillId="50" borderId="3" applyNumberFormat="0" applyAlignment="0" applyProtection="0"/>
    <xf numFmtId="0" fontId="16" fillId="22" borderId="4" applyNumberFormat="0" applyAlignment="0" applyProtection="0"/>
    <xf numFmtId="0" fontId="41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3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6" fillId="51" borderId="17" applyNumberFormat="0" applyAlignment="0" applyProtection="0"/>
    <xf numFmtId="0" fontId="22" fillId="45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7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7" fillId="0" borderId="0" xfId="137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center" wrapText="1"/>
    </xf>
    <xf numFmtId="0" fontId="54" fillId="56" borderId="23" xfId="137" applyFont="1" applyFill="1" applyBorder="1">
      <alignment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4" fillId="0" borderId="0" xfId="137" applyFont="1" applyBorder="1">
      <alignment/>
      <protection/>
    </xf>
    <xf numFmtId="0" fontId="0" fillId="0" borderId="0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2" fillId="0" borderId="24" xfId="135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35" applyFont="1" applyBorder="1" applyAlignment="1">
      <alignment horizontal="center" wrapText="1"/>
      <protection/>
    </xf>
    <xf numFmtId="0" fontId="4" fillId="0" borderId="0" xfId="135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6" customFormat="1" ht="13.5" customHeight="1">
      <c r="A5" s="99" t="s">
        <v>35</v>
      </c>
      <c r="B5" s="100"/>
      <c r="C5" s="121" t="s">
        <v>69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7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6" customFormat="1" ht="13.5" customHeight="1">
      <c r="A7" s="18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19" t="s">
        <v>7</v>
      </c>
      <c r="O7" s="119" t="s">
        <v>68</v>
      </c>
      <c r="P7" s="120"/>
    </row>
    <row r="8" spans="1:15" ht="6" customHeight="1">
      <c r="A8" s="17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6" customFormat="1" ht="15" customHeight="1">
      <c r="A9" s="18"/>
      <c r="B9" s="20"/>
      <c r="C9" s="32"/>
      <c r="D9" s="152" t="s">
        <v>58</v>
      </c>
      <c r="E9" s="153"/>
      <c r="F9" s="33"/>
      <c r="G9" s="33"/>
      <c r="H9" s="34"/>
      <c r="I9" s="112" t="s">
        <v>6</v>
      </c>
      <c r="J9" s="113"/>
      <c r="K9" s="113"/>
      <c r="L9" s="113"/>
      <c r="M9" s="114"/>
      <c r="N9" s="2"/>
      <c r="O9" s="22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6" customFormat="1" ht="17.25" customHeight="1">
      <c r="A11" s="21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3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6" customFormat="1" ht="15" customHeight="1">
      <c r="A13" s="3"/>
      <c r="B13" s="24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4"/>
      <c r="N13" s="24"/>
      <c r="O13" s="24"/>
      <c r="P13" s="23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6" customFormat="1" ht="17.25" customHeight="1">
      <c r="A15" s="28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3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6" customFormat="1" ht="17.25" customHeight="1">
      <c r="A17" s="18" t="s">
        <v>38</v>
      </c>
      <c r="B17" s="9">
        <v>2</v>
      </c>
      <c r="C17" s="118" t="s">
        <v>39</v>
      </c>
      <c r="D17" s="118"/>
      <c r="E17" s="118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3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6" customFormat="1" ht="16.5" customHeight="1">
      <c r="A19" s="103" t="s">
        <v>40</v>
      </c>
      <c r="B19" s="100"/>
      <c r="C19" s="55" t="s">
        <v>13</v>
      </c>
      <c r="D19" s="2"/>
      <c r="E19" s="1"/>
      <c r="F19" s="1"/>
      <c r="J19" s="26"/>
      <c r="K19" s="26"/>
      <c r="M19" s="122" t="s">
        <v>41</v>
      </c>
      <c r="N19" s="110"/>
      <c r="O19" s="110"/>
      <c r="P19" s="27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6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3"/>
      <c r="B23" s="13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6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3"/>
      <c r="B25" s="13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29" customFormat="1" ht="13.5" customHeight="1">
      <c r="A27" s="106" t="s">
        <v>1</v>
      </c>
      <c r="B27" s="106" t="s">
        <v>2</v>
      </c>
      <c r="C27" s="125" t="s">
        <v>49</v>
      </c>
      <c r="D27" s="136" t="s">
        <v>3</v>
      </c>
      <c r="E27" s="137"/>
      <c r="F27" s="137"/>
      <c r="G27" s="137"/>
      <c r="H27" s="137"/>
      <c r="I27" s="137"/>
      <c r="J27" s="137"/>
      <c r="K27" s="137"/>
      <c r="L27" s="138"/>
      <c r="M27" s="138"/>
      <c r="N27" s="139"/>
      <c r="O27" s="106" t="s">
        <v>37</v>
      </c>
      <c r="P27" s="106" t="s">
        <v>5</v>
      </c>
    </row>
    <row r="28" spans="1:16" s="29" customFormat="1" ht="3.75" customHeight="1" hidden="1">
      <c r="A28" s="123"/>
      <c r="B28" s="123"/>
      <c r="C28" s="126"/>
      <c r="D28" s="140"/>
      <c r="E28" s="141"/>
      <c r="F28" s="141"/>
      <c r="G28" s="141"/>
      <c r="H28" s="141"/>
      <c r="I28" s="141"/>
      <c r="J28" s="141"/>
      <c r="K28" s="141"/>
      <c r="L28" s="141"/>
      <c r="M28" s="141"/>
      <c r="N28" s="142"/>
      <c r="O28" s="107"/>
      <c r="P28" s="107"/>
    </row>
    <row r="29" spans="1:16" s="29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5" t="s">
        <v>56</v>
      </c>
      <c r="N29" s="134" t="s">
        <v>4</v>
      </c>
      <c r="O29" s="107"/>
      <c r="P29" s="107"/>
    </row>
    <row r="30" spans="1:16" s="29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30"/>
      <c r="M30" s="135"/>
      <c r="N30" s="134"/>
      <c r="O30" s="107"/>
      <c r="P30" s="107"/>
    </row>
    <row r="31" spans="1:16" s="29" customFormat="1" ht="102.75" customHeight="1">
      <c r="A31" s="124"/>
      <c r="B31" s="124"/>
      <c r="C31" s="127"/>
      <c r="D31" s="147" t="s">
        <v>52</v>
      </c>
      <c r="E31" s="144"/>
      <c r="F31" s="143"/>
      <c r="G31" s="144"/>
      <c r="H31" s="131" t="s">
        <v>59</v>
      </c>
      <c r="I31" s="131"/>
      <c r="J31" s="131"/>
      <c r="K31" s="131"/>
      <c r="L31" s="35" t="s">
        <v>53</v>
      </c>
      <c r="M31" s="135"/>
      <c r="N31" s="134"/>
      <c r="O31" s="108"/>
      <c r="P31" s="108"/>
    </row>
    <row r="32" spans="1:16" s="29" customFormat="1" ht="11.25" customHeight="1">
      <c r="A32" s="64">
        <v>1</v>
      </c>
      <c r="B32" s="64">
        <v>2</v>
      </c>
      <c r="C32" s="70">
        <v>3</v>
      </c>
      <c r="D32" s="145">
        <v>4</v>
      </c>
      <c r="E32" s="146"/>
      <c r="F32" s="69"/>
      <c r="G32" s="68"/>
      <c r="H32" s="145">
        <v>5</v>
      </c>
      <c r="I32" s="146"/>
      <c r="J32" s="71"/>
      <c r="K32" s="71"/>
      <c r="L32" s="71">
        <v>6</v>
      </c>
      <c r="M32" s="70">
        <v>7</v>
      </c>
      <c r="N32" s="71">
        <v>8</v>
      </c>
      <c r="O32" s="67">
        <v>9</v>
      </c>
      <c r="P32" s="66">
        <v>10</v>
      </c>
    </row>
    <row r="33" spans="1:16" ht="12" customHeight="1">
      <c r="A33" s="62">
        <v>1</v>
      </c>
      <c r="B33" s="63" t="s">
        <v>62</v>
      </c>
      <c r="C33" s="38"/>
      <c r="D33" s="132"/>
      <c r="E33" s="132"/>
      <c r="F33" s="133"/>
      <c r="G33" s="133"/>
      <c r="H33" s="132"/>
      <c r="I33" s="132"/>
      <c r="J33" s="133"/>
      <c r="K33" s="133"/>
      <c r="L33" s="7">
        <f>IF(AND(D33="",H33=""),"",IF(AND((D33*0.4+H33*0.6)&gt;54.5,OR(D33&lt;54.5,H33&lt;54.5)),54,(D33*0.4+H33*0.6)))</f>
      </c>
      <c r="M33" s="37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9"/>
      <c r="P33" s="58"/>
    </row>
    <row r="34" spans="1:16" ht="12" customHeight="1">
      <c r="A34" s="62">
        <v>2</v>
      </c>
      <c r="B34" s="63" t="s">
        <v>63</v>
      </c>
      <c r="C34" s="38"/>
      <c r="D34" s="132"/>
      <c r="E34" s="132"/>
      <c r="F34" s="133"/>
      <c r="G34" s="133"/>
      <c r="H34" s="132"/>
      <c r="I34" s="132"/>
      <c r="J34" s="133"/>
      <c r="K34" s="133"/>
      <c r="L34" s="7">
        <f aca="true" t="shared" si="0" ref="L34:L40">IF(AND(D34="",H34=""),"",IF(AND((D34*0.4+H34*0.6)&gt;54.5,OR(D34&lt;54.5,H34&lt;54.5)),54,(D34*0.4+H34*0.6)))</f>
      </c>
      <c r="M34" s="37">
        <f aca="true" t="shared" si="1" ref="M34:M40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0">IF(L34="","",IF(AND(L34&gt;=0,L34&lt;29.5),"F",IF(AND(L34&gt;=29.5,L34&lt;55),"FX",IF(AND(L34&gt;=55,L34&lt;64.5),"E",IF(AND(L34&gt;=64.5,L34&lt;74.5),"D",IF(AND(L34&gt;=74.5,L34&lt;80.5),"C",IF(AND(L34&gt;=80.5,L34&lt;89.5),"B","A")))))))</f>
      </c>
      <c r="O34" s="39"/>
      <c r="P34" s="58"/>
    </row>
    <row r="35" spans="1:16" ht="12" customHeight="1">
      <c r="A35" s="62">
        <v>3</v>
      </c>
      <c r="B35" s="63" t="s">
        <v>61</v>
      </c>
      <c r="C35" s="5"/>
      <c r="D35" s="132"/>
      <c r="E35" s="132"/>
      <c r="F35" s="133"/>
      <c r="G35" s="133"/>
      <c r="H35" s="132"/>
      <c r="I35" s="132"/>
      <c r="J35" s="133"/>
      <c r="K35" s="133"/>
      <c r="L35" s="7">
        <f t="shared" si="0"/>
      </c>
      <c r="M35" s="37">
        <f t="shared" si="1"/>
      </c>
      <c r="N35" s="6">
        <f t="shared" si="2"/>
      </c>
      <c r="O35" s="39"/>
      <c r="P35" s="58"/>
    </row>
    <row r="36" spans="1:16" ht="12" customHeight="1">
      <c r="A36" s="65">
        <v>4</v>
      </c>
      <c r="B36" s="63" t="s">
        <v>60</v>
      </c>
      <c r="C36" s="5"/>
      <c r="D36" s="132"/>
      <c r="E36" s="132"/>
      <c r="F36" s="133"/>
      <c r="G36" s="133"/>
      <c r="H36" s="132"/>
      <c r="I36" s="132"/>
      <c r="J36" s="133"/>
      <c r="K36" s="133"/>
      <c r="L36" s="7">
        <f t="shared" si="0"/>
      </c>
      <c r="M36" s="37">
        <f t="shared" si="1"/>
      </c>
      <c r="N36" s="6">
        <f t="shared" si="2"/>
      </c>
      <c r="O36" s="39"/>
      <c r="P36" s="58"/>
    </row>
    <row r="37" spans="1:16" ht="12" customHeight="1">
      <c r="A37" s="62">
        <v>5</v>
      </c>
      <c r="B37" s="63" t="s">
        <v>64</v>
      </c>
      <c r="C37" s="5"/>
      <c r="D37" s="132"/>
      <c r="E37" s="132"/>
      <c r="F37" s="133"/>
      <c r="G37" s="133"/>
      <c r="H37" s="132"/>
      <c r="I37" s="132"/>
      <c r="J37" s="133"/>
      <c r="K37" s="133"/>
      <c r="L37" s="7">
        <f t="shared" si="0"/>
      </c>
      <c r="M37" s="37">
        <f t="shared" si="1"/>
      </c>
      <c r="N37" s="6">
        <f t="shared" si="2"/>
      </c>
      <c r="O37" s="25"/>
      <c r="P37" s="58"/>
    </row>
    <row r="38" spans="1:16" ht="12" customHeight="1">
      <c r="A38" s="62">
        <v>6</v>
      </c>
      <c r="B38" s="63" t="s">
        <v>65</v>
      </c>
      <c r="C38" s="5"/>
      <c r="D38" s="132"/>
      <c r="E38" s="132"/>
      <c r="F38" s="133"/>
      <c r="G38" s="133"/>
      <c r="H38" s="132"/>
      <c r="I38" s="132"/>
      <c r="J38" s="133"/>
      <c r="K38" s="133"/>
      <c r="L38" s="7">
        <f t="shared" si="0"/>
      </c>
      <c r="M38" s="37">
        <f t="shared" si="1"/>
      </c>
      <c r="N38" s="6">
        <f t="shared" si="2"/>
      </c>
      <c r="O38" s="25"/>
      <c r="P38" s="58"/>
    </row>
    <row r="39" spans="1:16" ht="12" customHeight="1">
      <c r="A39" s="62">
        <v>7</v>
      </c>
      <c r="B39" s="63" t="s">
        <v>66</v>
      </c>
      <c r="C39" s="5"/>
      <c r="D39" s="132"/>
      <c r="E39" s="132"/>
      <c r="F39" s="133"/>
      <c r="G39" s="133"/>
      <c r="H39" s="132"/>
      <c r="I39" s="132"/>
      <c r="J39" s="133"/>
      <c r="K39" s="133"/>
      <c r="L39" s="7">
        <f t="shared" si="0"/>
      </c>
      <c r="M39" s="37">
        <f t="shared" si="1"/>
      </c>
      <c r="N39" s="6">
        <f t="shared" si="2"/>
      </c>
      <c r="O39" s="25"/>
      <c r="P39" s="58"/>
    </row>
    <row r="40" spans="1:16" ht="12" customHeight="1">
      <c r="A40" s="62">
        <v>8</v>
      </c>
      <c r="B40" s="63" t="s">
        <v>67</v>
      </c>
      <c r="C40" s="5"/>
      <c r="D40" s="132"/>
      <c r="E40" s="132"/>
      <c r="F40" s="133"/>
      <c r="G40" s="133"/>
      <c r="H40" s="132"/>
      <c r="I40" s="132"/>
      <c r="J40" s="133"/>
      <c r="K40" s="133"/>
      <c r="L40" s="7">
        <f t="shared" si="0"/>
      </c>
      <c r="M40" s="37">
        <f t="shared" si="1"/>
      </c>
      <c r="N40" s="6">
        <f t="shared" si="2"/>
      </c>
      <c r="O40" s="25"/>
      <c r="P40" s="58"/>
    </row>
    <row r="41" spans="1:16" ht="12" customHeight="1">
      <c r="A41" s="74"/>
      <c r="B41" s="73"/>
      <c r="C41" s="56"/>
      <c r="D41" s="95"/>
      <c r="E41" s="95"/>
      <c r="F41" s="148"/>
      <c r="G41" s="148"/>
      <c r="H41" s="95"/>
      <c r="I41" s="95"/>
      <c r="J41" s="148"/>
      <c r="K41" s="148"/>
      <c r="L41" s="15"/>
      <c r="M41" s="61"/>
      <c r="N41" s="4"/>
      <c r="O41" s="57"/>
      <c r="P41" s="8"/>
    </row>
    <row r="42" spans="1:16" ht="12" customHeight="1">
      <c r="A42" s="74"/>
      <c r="B42" s="73"/>
      <c r="C42" s="56"/>
      <c r="D42" s="95"/>
      <c r="E42" s="95"/>
      <c r="F42" s="148"/>
      <c r="G42" s="148"/>
      <c r="H42" s="95"/>
      <c r="I42" s="95"/>
      <c r="J42" s="148"/>
      <c r="K42" s="148"/>
      <c r="L42" s="15"/>
      <c r="M42" s="61"/>
      <c r="N42" s="4"/>
      <c r="O42" s="57"/>
      <c r="P42" s="8"/>
    </row>
    <row r="43" spans="1:16" ht="12" customHeight="1">
      <c r="A43" s="74"/>
      <c r="B43" s="73"/>
      <c r="C43" s="56"/>
      <c r="D43" s="95"/>
      <c r="E43" s="95"/>
      <c r="F43" s="148"/>
      <c r="G43" s="148"/>
      <c r="H43" s="95"/>
      <c r="I43" s="95"/>
      <c r="J43" s="148"/>
      <c r="K43" s="148"/>
      <c r="L43" s="15"/>
      <c r="M43" s="61"/>
      <c r="N43" s="4"/>
      <c r="O43" s="57"/>
      <c r="P43" s="8"/>
    </row>
    <row r="44" spans="1:16" ht="12" customHeight="1">
      <c r="A44" s="74"/>
      <c r="B44" s="73"/>
      <c r="C44" s="56"/>
      <c r="D44" s="95"/>
      <c r="E44" s="95"/>
      <c r="F44" s="148"/>
      <c r="G44" s="148"/>
      <c r="H44" s="95"/>
      <c r="I44" s="95"/>
      <c r="J44" s="148"/>
      <c r="K44" s="148"/>
      <c r="L44" s="15"/>
      <c r="M44" s="61"/>
      <c r="N44" s="4"/>
      <c r="O44" s="57"/>
      <c r="P44" s="8"/>
    </row>
    <row r="45" spans="1:16" ht="12" customHeight="1">
      <c r="A45" s="74"/>
      <c r="B45" s="73"/>
      <c r="C45" s="56"/>
      <c r="D45" s="95"/>
      <c r="E45" s="95"/>
      <c r="F45" s="148"/>
      <c r="G45" s="148"/>
      <c r="H45" s="95"/>
      <c r="I45" s="95"/>
      <c r="J45" s="148"/>
      <c r="K45" s="148"/>
      <c r="L45" s="15"/>
      <c r="M45" s="61"/>
      <c r="N45" s="4"/>
      <c r="O45" s="57"/>
      <c r="P45" s="8"/>
    </row>
    <row r="46" spans="1:16" ht="12" customHeight="1">
      <c r="A46" s="74"/>
      <c r="B46" s="73"/>
      <c r="C46" s="56"/>
      <c r="D46" s="95"/>
      <c r="E46" s="95"/>
      <c r="F46" s="148"/>
      <c r="G46" s="148"/>
      <c r="H46" s="95"/>
      <c r="I46" s="95"/>
      <c r="J46" s="148"/>
      <c r="K46" s="148"/>
      <c r="L46" s="15"/>
      <c r="M46" s="61"/>
      <c r="N46" s="4"/>
      <c r="O46" s="57"/>
      <c r="P46" s="8"/>
    </row>
    <row r="47" spans="1:16" ht="12" customHeight="1">
      <c r="A47" s="74"/>
      <c r="B47" s="73"/>
      <c r="C47" s="56"/>
      <c r="D47" s="95"/>
      <c r="E47" s="95"/>
      <c r="F47" s="148"/>
      <c r="G47" s="148"/>
      <c r="H47" s="95"/>
      <c r="I47" s="95"/>
      <c r="J47" s="148"/>
      <c r="K47" s="148"/>
      <c r="L47" s="15"/>
      <c r="M47" s="61"/>
      <c r="N47" s="4"/>
      <c r="O47" s="57"/>
      <c r="P47" s="8"/>
    </row>
    <row r="48" spans="1:16" ht="12" customHeight="1">
      <c r="A48" s="74"/>
      <c r="B48" s="73"/>
      <c r="C48" s="56"/>
      <c r="D48" s="95"/>
      <c r="E48" s="95"/>
      <c r="F48" s="148"/>
      <c r="G48" s="148"/>
      <c r="H48" s="95"/>
      <c r="I48" s="95"/>
      <c r="J48" s="148"/>
      <c r="K48" s="148"/>
      <c r="L48" s="15"/>
      <c r="M48" s="61"/>
      <c r="N48" s="4"/>
      <c r="O48" s="57"/>
      <c r="P48" s="8"/>
    </row>
    <row r="49" spans="1:16" ht="12" customHeight="1">
      <c r="A49" s="74"/>
      <c r="B49" s="73"/>
      <c r="C49" s="56"/>
      <c r="D49" s="95"/>
      <c r="E49" s="95"/>
      <c r="F49" s="148"/>
      <c r="G49" s="148"/>
      <c r="H49" s="95"/>
      <c r="I49" s="95"/>
      <c r="J49" s="148"/>
      <c r="K49" s="148"/>
      <c r="L49" s="15"/>
      <c r="M49" s="61"/>
      <c r="N49" s="4"/>
      <c r="O49" s="57"/>
      <c r="P49" s="8"/>
    </row>
    <row r="50" spans="1:16" ht="12" customHeight="1">
      <c r="A50" s="74"/>
      <c r="B50" s="72"/>
      <c r="C50" s="56"/>
      <c r="D50" s="95"/>
      <c r="E50" s="95"/>
      <c r="F50" s="148"/>
      <c r="G50" s="148"/>
      <c r="H50" s="95"/>
      <c r="I50" s="95"/>
      <c r="J50" s="148"/>
      <c r="K50" s="148"/>
      <c r="L50" s="15"/>
      <c r="M50" s="61"/>
      <c r="N50" s="4"/>
      <c r="O50" s="57"/>
      <c r="P50" s="8"/>
    </row>
    <row r="51" spans="1:16" ht="12" customHeight="1">
      <c r="A51" s="74"/>
      <c r="B51" s="73"/>
      <c r="C51" s="56"/>
      <c r="D51" s="95"/>
      <c r="E51" s="95"/>
      <c r="F51" s="148"/>
      <c r="G51" s="148"/>
      <c r="H51" s="95"/>
      <c r="I51" s="95"/>
      <c r="J51" s="148"/>
      <c r="K51" s="148"/>
      <c r="L51" s="15"/>
      <c r="M51" s="61"/>
      <c r="N51" s="4"/>
      <c r="O51" s="57"/>
      <c r="P51" s="8"/>
    </row>
    <row r="52" spans="1:16" ht="12" customHeight="1">
      <c r="A52" s="74"/>
      <c r="B52" s="73"/>
      <c r="C52" s="56"/>
      <c r="D52" s="95"/>
      <c r="E52" s="95"/>
      <c r="F52" s="148"/>
      <c r="G52" s="148"/>
      <c r="H52" s="95"/>
      <c r="I52" s="95"/>
      <c r="J52" s="148"/>
      <c r="K52" s="148"/>
      <c r="L52" s="15"/>
      <c r="M52" s="61"/>
      <c r="N52" s="4"/>
      <c r="O52" s="57"/>
      <c r="P52" s="8"/>
    </row>
    <row r="53" spans="1:16" ht="12" customHeight="1">
      <c r="A53" s="74"/>
      <c r="B53" s="73"/>
      <c r="C53" s="56"/>
      <c r="D53" s="95"/>
      <c r="E53" s="95"/>
      <c r="F53" s="148"/>
      <c r="G53" s="148"/>
      <c r="H53" s="95"/>
      <c r="I53" s="95"/>
      <c r="J53" s="148"/>
      <c r="K53" s="148"/>
      <c r="L53" s="15"/>
      <c r="M53" s="61"/>
      <c r="N53" s="4"/>
      <c r="O53" s="57"/>
      <c r="P53" s="8"/>
    </row>
    <row r="54" spans="1:16" ht="12" customHeight="1">
      <c r="A54" s="60"/>
      <c r="B54" s="59"/>
      <c r="C54" s="56"/>
      <c r="D54" s="95"/>
      <c r="E54" s="95"/>
      <c r="F54" s="148"/>
      <c r="G54" s="148"/>
      <c r="H54" s="95"/>
      <c r="I54" s="95"/>
      <c r="J54" s="148"/>
      <c r="K54" s="148"/>
      <c r="L54" s="15"/>
      <c r="M54" s="61"/>
      <c r="N54" s="4"/>
      <c r="O54" s="57"/>
      <c r="P54" s="8"/>
    </row>
    <row r="55" spans="15:16" ht="12" customHeight="1">
      <c r="O55" s="57"/>
      <c r="P55" s="8"/>
    </row>
    <row r="56" spans="12:16" ht="12" customHeight="1">
      <c r="L56" s="8"/>
      <c r="M56" s="8"/>
      <c r="N56" s="2"/>
      <c r="O56" s="56"/>
      <c r="P56" s="8"/>
    </row>
    <row r="57" spans="1:16" ht="12" customHeight="1">
      <c r="A57" s="36"/>
      <c r="O57" s="57"/>
      <c r="P57" s="8"/>
    </row>
    <row r="58" spans="1:16" ht="12" customHeight="1">
      <c r="A58" s="36"/>
      <c r="B58" s="151" t="s">
        <v>55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8"/>
    </row>
    <row r="59" spans="1:16" ht="12" customHeight="1">
      <c r="A59" s="36"/>
      <c r="B59" s="13"/>
      <c r="C59" s="13"/>
      <c r="D59" s="14" t="s">
        <v>51</v>
      </c>
      <c r="E59" s="10"/>
      <c r="F59" s="10"/>
      <c r="G59" s="10"/>
      <c r="I59" s="104" t="s">
        <v>54</v>
      </c>
      <c r="J59" s="104"/>
      <c r="K59" s="104"/>
      <c r="L59" s="104"/>
      <c r="M59" s="104"/>
      <c r="N59" s="104"/>
      <c r="O59" s="14"/>
      <c r="P59" s="8"/>
    </row>
    <row r="60" spans="1:16" ht="12" customHeight="1">
      <c r="A60" s="36"/>
      <c r="B60" s="42"/>
      <c r="C60" s="56"/>
      <c r="D60" s="15"/>
      <c r="E60" s="15"/>
      <c r="F60" s="4"/>
      <c r="G60" s="4"/>
      <c r="H60" s="15"/>
      <c r="I60" s="15"/>
      <c r="J60" s="4"/>
      <c r="K60" s="4"/>
      <c r="N60" s="95"/>
      <c r="O60" s="95"/>
      <c r="P60" s="8"/>
    </row>
    <row r="61" spans="1:16" ht="12" customHeight="1">
      <c r="A61" s="36"/>
      <c r="B61" s="11"/>
      <c r="C61" s="12"/>
      <c r="D61" s="11"/>
      <c r="E61" s="12"/>
      <c r="F61" s="4"/>
      <c r="G61" s="4"/>
      <c r="H61" s="4"/>
      <c r="I61" s="4"/>
      <c r="J61" s="4"/>
      <c r="K61" s="4"/>
      <c r="N61" s="8"/>
      <c r="O61" s="8"/>
      <c r="P61" s="2"/>
    </row>
    <row r="62" ht="12" customHeight="1">
      <c r="O62" s="2"/>
    </row>
    <row r="63" ht="12" customHeight="1"/>
    <row r="64" ht="12" customHeight="1"/>
    <row r="65" s="31" customFormat="1" ht="12" customHeight="1"/>
    <row r="66" spans="1:15" s="31" customFormat="1" ht="0.75" customHeight="1">
      <c r="A66" s="2"/>
      <c r="B66" s="11"/>
      <c r="C66" s="12"/>
      <c r="D66" s="11"/>
      <c r="E66" s="12"/>
      <c r="F66" s="15"/>
      <c r="G66" s="8"/>
      <c r="H66" s="8"/>
      <c r="I66" s="4"/>
      <c r="J66" s="4"/>
      <c r="K66" s="4"/>
      <c r="L66" s="4"/>
      <c r="M66" s="4"/>
      <c r="N66" s="8"/>
      <c r="O66" s="14"/>
    </row>
    <row r="67" spans="1:15" s="31" customFormat="1" ht="39" customHeight="1">
      <c r="A67" s="75" t="s">
        <v>10</v>
      </c>
      <c r="B67" s="76"/>
      <c r="C67" s="75" t="s">
        <v>11</v>
      </c>
      <c r="D67" s="76"/>
      <c r="E67" s="49" t="s">
        <v>4</v>
      </c>
      <c r="F67" s="50"/>
      <c r="G67" s="51"/>
      <c r="H67" s="85" t="s">
        <v>12</v>
      </c>
      <c r="I67" s="86"/>
      <c r="J67" s="86"/>
      <c r="K67" s="86"/>
      <c r="L67" s="86"/>
      <c r="M67" s="86"/>
      <c r="N67" s="87"/>
      <c r="O67" s="1"/>
    </row>
    <row r="68" spans="1:15" s="31" customFormat="1" ht="18.75" customHeight="1">
      <c r="A68" s="77"/>
      <c r="B68" s="78"/>
      <c r="C68" s="77"/>
      <c r="D68" s="78"/>
      <c r="E68" s="52"/>
      <c r="F68" s="53"/>
      <c r="G68" s="54"/>
      <c r="H68" s="79" t="s">
        <v>13</v>
      </c>
      <c r="I68" s="80"/>
      <c r="J68" s="80"/>
      <c r="K68" s="80"/>
      <c r="L68" s="81"/>
      <c r="M68" s="47" t="s">
        <v>14</v>
      </c>
      <c r="N68" s="48"/>
      <c r="O68" s="1"/>
    </row>
    <row r="69" spans="1:15" s="31" customFormat="1" ht="12" customHeight="1">
      <c r="A69" s="40">
        <f>IF(L33="","",COUNTIF(L33:L60,"&gt;=89,5"))</f>
      </c>
      <c r="B69" s="41"/>
      <c r="C69" s="40" t="s">
        <v>15</v>
      </c>
      <c r="D69" s="41"/>
      <c r="E69" s="40" t="s">
        <v>16</v>
      </c>
      <c r="F69" s="43"/>
      <c r="G69" s="44"/>
      <c r="H69" s="82" t="s">
        <v>17</v>
      </c>
      <c r="I69" s="83"/>
      <c r="J69" s="83"/>
      <c r="K69" s="83"/>
      <c r="L69" s="84"/>
      <c r="M69" s="88" t="s">
        <v>18</v>
      </c>
      <c r="N69" s="89"/>
      <c r="O69" s="1"/>
    </row>
    <row r="70" spans="1:15" s="31" customFormat="1" ht="12" customHeight="1">
      <c r="A70" s="40">
        <f>IF(L33="","",COUNT(L33:L60)-COUNTIF(L33:L60,"&lt;80,5")-COUNTIF(L33:L60,"&gt;=89,5"))</f>
      </c>
      <c r="B70" s="41"/>
      <c r="C70" s="40" t="s">
        <v>19</v>
      </c>
      <c r="D70" s="41"/>
      <c r="E70" s="40" t="s">
        <v>20</v>
      </c>
      <c r="F70" s="43"/>
      <c r="G70" s="44"/>
      <c r="H70" s="82" t="s">
        <v>21</v>
      </c>
      <c r="I70" s="83"/>
      <c r="J70" s="83"/>
      <c r="K70" s="83"/>
      <c r="L70" s="84"/>
      <c r="M70" s="90"/>
      <c r="N70" s="91"/>
      <c r="O70" s="1"/>
    </row>
    <row r="71" spans="1:15" s="31" customFormat="1" ht="12" customHeight="1">
      <c r="A71" s="40">
        <f>IF(L33="","",COUNT(L33:L60)-COUNTIF(L33:L60,"&lt;74,5")-COUNTIF(L33:L60,"&gt;=80,5"))</f>
      </c>
      <c r="B71" s="41"/>
      <c r="C71" s="40" t="s">
        <v>22</v>
      </c>
      <c r="D71" s="41"/>
      <c r="E71" s="40" t="s">
        <v>23</v>
      </c>
      <c r="F71" s="43"/>
      <c r="G71" s="44"/>
      <c r="H71" s="82" t="s">
        <v>21</v>
      </c>
      <c r="I71" s="83"/>
      <c r="J71" s="83"/>
      <c r="K71" s="83"/>
      <c r="L71" s="84"/>
      <c r="M71" s="90"/>
      <c r="N71" s="91"/>
      <c r="O71" s="1"/>
    </row>
    <row r="72" spans="1:15" s="31" customFormat="1" ht="12" customHeight="1">
      <c r="A72" s="40">
        <f>IF(L33="","",COUNT(L33:L60)-COUNTIF(L33:L60,"&lt;64,5")-COUNTIF(L33:L60,"&gt;=74,5"))</f>
      </c>
      <c r="B72" s="41"/>
      <c r="C72" s="40" t="s">
        <v>24</v>
      </c>
      <c r="D72" s="41"/>
      <c r="E72" s="40" t="s">
        <v>25</v>
      </c>
      <c r="F72" s="43"/>
      <c r="G72" s="44"/>
      <c r="H72" s="82" t="s">
        <v>26</v>
      </c>
      <c r="I72" s="83"/>
      <c r="J72" s="83"/>
      <c r="K72" s="83"/>
      <c r="L72" s="84"/>
      <c r="M72" s="90"/>
      <c r="N72" s="91"/>
      <c r="O72" s="1"/>
    </row>
    <row r="73" spans="1:15" s="31" customFormat="1" ht="12" customHeight="1">
      <c r="A73" s="40">
        <f>IF(L33="","",COUNT(L33:L60)-COUNTIF(L33:L60,"&lt;54,5")-COUNTIF(L33:L60,"&gt;=64,5"))</f>
      </c>
      <c r="B73" s="41"/>
      <c r="C73" s="40" t="s">
        <v>27</v>
      </c>
      <c r="D73" s="41"/>
      <c r="E73" s="40" t="s">
        <v>28</v>
      </c>
      <c r="F73" s="43"/>
      <c r="G73" s="44"/>
      <c r="H73" s="82" t="s">
        <v>26</v>
      </c>
      <c r="I73" s="83"/>
      <c r="J73" s="83"/>
      <c r="K73" s="83"/>
      <c r="L73" s="84"/>
      <c r="M73" s="92"/>
      <c r="N73" s="93"/>
      <c r="O73" s="1"/>
    </row>
    <row r="74" spans="1:14" ht="12" customHeight="1">
      <c r="A74" s="40">
        <f>IF(L33="","",COUNT(L33:L60)-COUNTIF(L33:L60,"&lt;30,5")-COUNTIF(L33:L60,"&gt;=54,5"))</f>
      </c>
      <c r="B74" s="41"/>
      <c r="C74" s="40" t="s">
        <v>29</v>
      </c>
      <c r="D74" s="41"/>
      <c r="E74" s="40" t="s">
        <v>30</v>
      </c>
      <c r="F74" s="43"/>
      <c r="G74" s="44"/>
      <c r="H74" s="82" t="s">
        <v>31</v>
      </c>
      <c r="I74" s="83"/>
      <c r="J74" s="83"/>
      <c r="K74" s="83"/>
      <c r="L74" s="84"/>
      <c r="M74" s="88" t="s">
        <v>32</v>
      </c>
      <c r="N74" s="89"/>
    </row>
    <row r="75" spans="1:14" ht="12" customHeight="1">
      <c r="A75" s="40">
        <f>IF(L33="","",COUNTIF(L33:L60,"&lt;=30"))</f>
      </c>
      <c r="B75" s="41"/>
      <c r="C75" s="45" t="s">
        <v>33</v>
      </c>
      <c r="D75" s="46"/>
      <c r="E75" s="40" t="s">
        <v>30</v>
      </c>
      <c r="F75" s="43"/>
      <c r="G75" s="44"/>
      <c r="H75" s="82" t="s">
        <v>31</v>
      </c>
      <c r="I75" s="83"/>
      <c r="J75" s="83"/>
      <c r="K75" s="83"/>
      <c r="L75" s="84"/>
      <c r="M75" s="92"/>
      <c r="N75" s="93"/>
    </row>
    <row r="76" ht="21" customHeight="1"/>
    <row r="77" spans="1:14" ht="15" customHeight="1">
      <c r="A77" s="96" t="s">
        <v>34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</row>
    <row r="78" spans="1:14" ht="15" customHeight="1">
      <c r="A78" s="13"/>
      <c r="B78" s="94" t="s">
        <v>57</v>
      </c>
      <c r="C78" s="94"/>
      <c r="H78" s="149" t="s">
        <v>47</v>
      </c>
      <c r="I78" s="150"/>
      <c r="J78" s="150"/>
      <c r="K78" s="150"/>
      <c r="L78" s="150"/>
      <c r="M78" s="150"/>
      <c r="N78" s="14"/>
    </row>
    <row r="79" ht="15" customHeight="1"/>
    <row r="82" ht="15" customHeight="1"/>
    <row r="83" ht="15" customHeight="1"/>
    <row r="84" ht="15" customHeight="1"/>
    <row r="85" ht="15" customHeight="1"/>
  </sheetData>
  <sheetProtection/>
  <mergeCells count="146"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4:K44"/>
    <mergeCell ref="J53:K53"/>
    <mergeCell ref="F48:G48"/>
    <mergeCell ref="F49:G49"/>
    <mergeCell ref="F50:G50"/>
    <mergeCell ref="F52:G52"/>
    <mergeCell ref="J49:K49"/>
    <mergeCell ref="F51:G51"/>
    <mergeCell ref="H53:I53"/>
    <mergeCell ref="F53:G53"/>
    <mergeCell ref="H51:I51"/>
    <mergeCell ref="H52:I52"/>
    <mergeCell ref="J34:K34"/>
    <mergeCell ref="J35:K35"/>
    <mergeCell ref="J36:K36"/>
    <mergeCell ref="J37:K37"/>
    <mergeCell ref="H50:I50"/>
    <mergeCell ref="J41:K41"/>
    <mergeCell ref="J42:K42"/>
    <mergeCell ref="F36:G36"/>
    <mergeCell ref="F37:G37"/>
    <mergeCell ref="F38:G38"/>
    <mergeCell ref="F45:G45"/>
    <mergeCell ref="F41:G41"/>
    <mergeCell ref="H49:I49"/>
    <mergeCell ref="F44:G44"/>
    <mergeCell ref="H47:I47"/>
    <mergeCell ref="D9:E9"/>
    <mergeCell ref="D51:E51"/>
    <mergeCell ref="D52:E52"/>
    <mergeCell ref="D53:E53"/>
    <mergeCell ref="D30:G30"/>
    <mergeCell ref="H30:K30"/>
    <mergeCell ref="F39:G39"/>
    <mergeCell ref="D44:E44"/>
    <mergeCell ref="D46:E46"/>
    <mergeCell ref="H46:I46"/>
    <mergeCell ref="H42:I42"/>
    <mergeCell ref="H43:I43"/>
    <mergeCell ref="H44:I44"/>
    <mergeCell ref="F46:G46"/>
    <mergeCell ref="H45:I45"/>
    <mergeCell ref="F43:G43"/>
    <mergeCell ref="F42:G42"/>
    <mergeCell ref="D48:E48"/>
    <mergeCell ref="D49:E49"/>
    <mergeCell ref="D50:E50"/>
    <mergeCell ref="D45:E45"/>
    <mergeCell ref="D43:E43"/>
    <mergeCell ref="H78:M78"/>
    <mergeCell ref="B58:O58"/>
    <mergeCell ref="H54:I54"/>
    <mergeCell ref="J52:K52"/>
    <mergeCell ref="H48:I48"/>
    <mergeCell ref="F54:G54"/>
    <mergeCell ref="F47:G47"/>
    <mergeCell ref="D33:E33"/>
    <mergeCell ref="D34:E34"/>
    <mergeCell ref="D35:E35"/>
    <mergeCell ref="F34:G34"/>
    <mergeCell ref="F35:G35"/>
    <mergeCell ref="F33:G33"/>
    <mergeCell ref="D47:E47"/>
    <mergeCell ref="D54:E54"/>
    <mergeCell ref="D27:N28"/>
    <mergeCell ref="F31:G31"/>
    <mergeCell ref="H36:I36"/>
    <mergeCell ref="J33:K33"/>
    <mergeCell ref="H33:I33"/>
    <mergeCell ref="H34:I34"/>
    <mergeCell ref="D36:E36"/>
    <mergeCell ref="H32:I32"/>
    <mergeCell ref="D32:E32"/>
    <mergeCell ref="D31:E31"/>
    <mergeCell ref="N29:N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41:E41"/>
    <mergeCell ref="D42:E42"/>
    <mergeCell ref="H38:I38"/>
    <mergeCell ref="H39:I39"/>
    <mergeCell ref="H35:I35"/>
    <mergeCell ref="J38:K38"/>
    <mergeCell ref="H40:I40"/>
    <mergeCell ref="H37:I37"/>
    <mergeCell ref="H41:I41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I59:N59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78:C78"/>
    <mergeCell ref="N60:O60"/>
    <mergeCell ref="A77:N77"/>
    <mergeCell ref="B15:P15"/>
    <mergeCell ref="A5:B5"/>
    <mergeCell ref="C13:D13"/>
    <mergeCell ref="N11:O11"/>
    <mergeCell ref="A22:B22"/>
    <mergeCell ref="C23:O23"/>
    <mergeCell ref="A24:B24"/>
    <mergeCell ref="H71:L71"/>
    <mergeCell ref="H72:L72"/>
    <mergeCell ref="H73:L73"/>
    <mergeCell ref="H74:L74"/>
    <mergeCell ref="H75:L75"/>
    <mergeCell ref="M69:N73"/>
    <mergeCell ref="M74:N75"/>
    <mergeCell ref="C67:D68"/>
    <mergeCell ref="A67:B68"/>
    <mergeCell ref="H68:L68"/>
    <mergeCell ref="H69:L69"/>
    <mergeCell ref="H70:L70"/>
    <mergeCell ref="H67:N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2021-05-17T21:38:46Z</dcterms:modified>
  <cp:category/>
  <cp:version/>
  <cp:contentType/>
  <cp:contentStatus/>
</cp:coreProperties>
</file>